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<sst xmlns="http://schemas.openxmlformats.org/spreadsheetml/2006/main" count="113" uniqueCount="65">
  <si>
    <t>武汉市文化和旅游局2021年事业单位专项招聘（第三批）                                               综合成绩公示表</t>
  </si>
  <si>
    <t>序号</t>
  </si>
  <si>
    <t>招聘
单位</t>
  </si>
  <si>
    <t>岗位</t>
  </si>
  <si>
    <t>岗位代码</t>
  </si>
  <si>
    <t>姓名</t>
  </si>
  <si>
    <t>面 试 成 绩</t>
  </si>
  <si>
    <t>笔 试 成 绩</t>
  </si>
  <si>
    <t>综 合  成 绩</t>
  </si>
  <si>
    <t>综合成绩排名</t>
  </si>
  <si>
    <t>个 人 情 况</t>
  </si>
  <si>
    <t>年龄</t>
  </si>
  <si>
    <t>学历</t>
  </si>
  <si>
    <t>学位</t>
  </si>
  <si>
    <t>专业</t>
  </si>
  <si>
    <t>职业资格
技术资格
技术等级</t>
  </si>
  <si>
    <t>武汉市文物考古研究所</t>
  </si>
  <si>
    <t>田野考古与研究</t>
  </si>
  <si>
    <t>朱励博</t>
  </si>
  <si>
    <t>硕士研究生</t>
  </si>
  <si>
    <t>硕士</t>
  </si>
  <si>
    <t>文物与博物馆</t>
  </si>
  <si>
    <t>馆员</t>
  </si>
  <si>
    <t>李贝</t>
  </si>
  <si>
    <t>陈怡玮</t>
  </si>
  <si>
    <t>缺考</t>
  </si>
  <si>
    <t>-</t>
  </si>
  <si>
    <t>文物保护</t>
  </si>
  <si>
    <t>宋贝</t>
  </si>
  <si>
    <t>助理馆员</t>
  </si>
  <si>
    <t>史德勇</t>
  </si>
  <si>
    <t>武汉博物馆（武汉市文物交流中心）</t>
  </si>
  <si>
    <t>新媒体教育</t>
  </si>
  <si>
    <t>宋莹</t>
  </si>
  <si>
    <t>88</t>
  </si>
  <si>
    <t>本科</t>
  </si>
  <si>
    <t>学士</t>
  </si>
  <si>
    <t>播音与主持艺术</t>
  </si>
  <si>
    <t>普通话一级乙等、英语四级</t>
  </si>
  <si>
    <t>魏来</t>
  </si>
  <si>
    <t>85.8</t>
  </si>
  <si>
    <t>邱宸荟</t>
  </si>
  <si>
    <t>82</t>
  </si>
  <si>
    <t>武汉市中山舰博物馆</t>
  </si>
  <si>
    <t>博物馆社会教育</t>
  </si>
  <si>
    <t>陈茜</t>
  </si>
  <si>
    <t>82.40</t>
  </si>
  <si>
    <t>比较文学与世界文学</t>
  </si>
  <si>
    <t>英语四级、计算机二级、普通话二级甲等</t>
  </si>
  <si>
    <t>武汉图书馆</t>
  </si>
  <si>
    <t>图书馆数字化智慧化应用</t>
  </si>
  <si>
    <t>王小荣</t>
  </si>
  <si>
    <t>80.6</t>
  </si>
  <si>
    <t>计算机应用技术</t>
  </si>
  <si>
    <t>计算机技术与软件专业技术资格（中级）</t>
  </si>
  <si>
    <t>古籍修复</t>
  </si>
  <si>
    <t>袁静</t>
  </si>
  <si>
    <t>82.8</t>
  </si>
  <si>
    <t>古籍整理与保护</t>
  </si>
  <si>
    <t>文献修复师</t>
  </si>
  <si>
    <t>文献信息服务与检索</t>
  </si>
  <si>
    <t>熊婉盈</t>
  </si>
  <si>
    <t>78</t>
  </si>
  <si>
    <t>图书情报</t>
  </si>
  <si>
    <r>
      <rPr>
        <sz val="10"/>
        <rFont val="Times New Roman"/>
        <charset val="134"/>
      </rPr>
      <t xml:space="preserve">   </t>
    </r>
    <r>
      <rPr>
        <sz val="10"/>
        <rFont val="仿宋_GB2312"/>
        <charset val="134"/>
      </rPr>
      <t>注：</t>
    </r>
    <r>
      <rPr>
        <sz val="10"/>
        <rFont val="Times New Roman"/>
        <charset val="134"/>
      </rPr>
      <t>“</t>
    </r>
    <r>
      <rPr>
        <sz val="10"/>
        <rFont val="仿宋_GB2312"/>
        <charset val="134"/>
      </rPr>
      <t>考试成绩</t>
    </r>
    <r>
      <rPr>
        <sz val="10"/>
        <rFont val="Times New Roman"/>
        <charset val="134"/>
      </rPr>
      <t>”</t>
    </r>
    <r>
      <rPr>
        <sz val="10"/>
        <rFont val="仿宋_GB2312"/>
        <charset val="134"/>
      </rPr>
      <t>栏目内容均按百分制填写。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</si>
</sst>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方正小标宋_GBK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9" fillId="2" borderId="8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4" fillId="0" borderId="4" xfId="49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4" fillId="0" borderId="6" xfId="49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49" applyFont="1" applyAlignment="1">
      <alignment vertical="center"/>
    </xf>
    <xf numFmtId="0" fontId="6" fillId="0" borderId="0" xfId="49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49" applyFont="1" applyAlignment="1">
      <alignment horizontal="left" vertical="center"/>
    </xf>
    <xf numFmtId="0" fontId="7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LJ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C3" t="str">
            <v>姓名</v>
          </cell>
          <cell r="D3" t="str">
            <v>成绩</v>
          </cell>
        </row>
        <row r="5">
          <cell r="C5" t="str">
            <v>朱励博</v>
          </cell>
          <cell r="D5">
            <v>80</v>
          </cell>
        </row>
        <row r="6">
          <cell r="C6" t="str">
            <v>陈怡玮</v>
          </cell>
          <cell r="D6">
            <v>-1</v>
          </cell>
        </row>
        <row r="7">
          <cell r="C7" t="str">
            <v>李贝</v>
          </cell>
          <cell r="D7">
            <v>75.5</v>
          </cell>
        </row>
        <row r="8">
          <cell r="C8" t="str">
            <v>宋贝</v>
          </cell>
          <cell r="D8">
            <v>82</v>
          </cell>
        </row>
        <row r="9">
          <cell r="C9" t="str">
            <v>史德勇</v>
          </cell>
          <cell r="D9">
            <v>-1</v>
          </cell>
        </row>
        <row r="10">
          <cell r="C10" t="str">
            <v>宋莹</v>
          </cell>
          <cell r="D10">
            <v>80.5</v>
          </cell>
        </row>
        <row r="11">
          <cell r="C11" t="str">
            <v>魏来</v>
          </cell>
          <cell r="D11">
            <v>84</v>
          </cell>
        </row>
        <row r="12">
          <cell r="C12" t="str">
            <v>邱宸荟</v>
          </cell>
          <cell r="D12">
            <v>-1</v>
          </cell>
        </row>
        <row r="13">
          <cell r="C13" t="str">
            <v>陈茜</v>
          </cell>
          <cell r="D13">
            <v>78</v>
          </cell>
        </row>
        <row r="14">
          <cell r="C14" t="str">
            <v>王小荣</v>
          </cell>
          <cell r="D14">
            <v>81.5</v>
          </cell>
        </row>
        <row r="15">
          <cell r="C15" t="str">
            <v>袁静</v>
          </cell>
          <cell r="D15">
            <v>81</v>
          </cell>
        </row>
        <row r="16">
          <cell r="C16" t="str">
            <v>熊婉盈</v>
          </cell>
          <cell r="D16">
            <v>83.5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showGridLines="0" tabSelected="1" workbookViewId="0">
      <selection activeCell="A2" sqref="A2:N2"/>
    </sheetView>
  </sheetViews>
  <sheetFormatPr defaultColWidth="9" defaultRowHeight="13.5"/>
  <cols>
    <col min="1" max="1" width="3.625" customWidth="1"/>
    <col min="2" max="2" width="14.375" customWidth="1"/>
    <col min="3" max="3" width="10.5" customWidth="1"/>
    <col min="4" max="4" width="5.875" customWidth="1"/>
    <col min="5" max="8" width="7.625" customWidth="1"/>
    <col min="9" max="9" width="5.125" customWidth="1"/>
    <col min="10" max="10" width="4.25" style="3" customWidth="1"/>
    <col min="11" max="11" width="7.875" style="3" customWidth="1"/>
    <col min="12" max="12" width="5.625" style="3" customWidth="1"/>
    <col min="13" max="13" width="14.625" style="3" customWidth="1"/>
    <col min="14" max="14" width="16.75" style="3" customWidth="1"/>
  </cols>
  <sheetData>
    <row r="1" ht="9" customHeight="1"/>
    <row r="2" ht="45" customHeight="1" spans="1:14">
      <c r="A2" s="4" t="s">
        <v>0</v>
      </c>
      <c r="B2" s="4"/>
      <c r="C2" s="4"/>
      <c r="D2" s="4"/>
      <c r="E2" s="4"/>
      <c r="F2" s="4"/>
      <c r="G2" s="4"/>
      <c r="H2" s="4"/>
      <c r="I2" s="4"/>
      <c r="J2" s="14"/>
      <c r="K2" s="14"/>
      <c r="L2" s="14"/>
      <c r="M2" s="14"/>
      <c r="N2" s="14"/>
    </row>
    <row r="3" s="1" customFormat="1" ht="21" customHeight="1" spans="1:14">
      <c r="A3" s="5" t="s">
        <v>1</v>
      </c>
      <c r="B3" s="6" t="s">
        <v>2</v>
      </c>
      <c r="C3" s="7" t="s">
        <v>3</v>
      </c>
      <c r="D3" s="5" t="s">
        <v>4</v>
      </c>
      <c r="E3" s="7" t="s">
        <v>5</v>
      </c>
      <c r="F3" s="8" t="s">
        <v>6</v>
      </c>
      <c r="G3" s="8" t="s">
        <v>7</v>
      </c>
      <c r="H3" s="8" t="s">
        <v>8</v>
      </c>
      <c r="I3" s="5" t="s">
        <v>9</v>
      </c>
      <c r="J3" s="7" t="s">
        <v>10</v>
      </c>
      <c r="K3" s="7"/>
      <c r="L3" s="7"/>
      <c r="M3" s="7"/>
      <c r="N3" s="7"/>
    </row>
    <row r="4" s="2" customFormat="1" ht="45" customHeight="1" spans="1:14">
      <c r="A4" s="9"/>
      <c r="B4" s="7"/>
      <c r="C4" s="7"/>
      <c r="D4" s="9"/>
      <c r="E4" s="7"/>
      <c r="F4" s="10"/>
      <c r="G4" s="10"/>
      <c r="H4" s="10"/>
      <c r="I4" s="9"/>
      <c r="J4" s="7" t="s">
        <v>11</v>
      </c>
      <c r="K4" s="7" t="s">
        <v>12</v>
      </c>
      <c r="L4" s="7" t="s">
        <v>13</v>
      </c>
      <c r="M4" s="7" t="s">
        <v>14</v>
      </c>
      <c r="N4" s="6" t="s">
        <v>15</v>
      </c>
    </row>
    <row r="5" s="2" customFormat="1" ht="40" customHeight="1" spans="1:14">
      <c r="A5" s="11">
        <v>1</v>
      </c>
      <c r="B5" s="11" t="s">
        <v>16</v>
      </c>
      <c r="C5" s="11" t="s">
        <v>17</v>
      </c>
      <c r="D5" s="11">
        <v>5001</v>
      </c>
      <c r="E5" s="11" t="s">
        <v>18</v>
      </c>
      <c r="F5" s="11">
        <v>91.7</v>
      </c>
      <c r="G5" s="11">
        <f>VLOOKUP(E5,[1]Sheet1!$C$3:$D$16,2,FALSE)</f>
        <v>80</v>
      </c>
      <c r="H5" s="11">
        <f>F5*0.7+G5*0.3</f>
        <v>88.19</v>
      </c>
      <c r="I5" s="11">
        <v>1</v>
      </c>
      <c r="J5" s="11">
        <v>33</v>
      </c>
      <c r="K5" s="11" t="s">
        <v>19</v>
      </c>
      <c r="L5" s="11" t="s">
        <v>20</v>
      </c>
      <c r="M5" s="11" t="s">
        <v>21</v>
      </c>
      <c r="N5" s="11" t="s">
        <v>22</v>
      </c>
    </row>
    <row r="6" s="2" customFormat="1" ht="40" customHeight="1" spans="1:14">
      <c r="A6" s="11">
        <v>2</v>
      </c>
      <c r="B6" s="11" t="s">
        <v>16</v>
      </c>
      <c r="C6" s="11" t="s">
        <v>17</v>
      </c>
      <c r="D6" s="11">
        <v>5001</v>
      </c>
      <c r="E6" s="11" t="s">
        <v>23</v>
      </c>
      <c r="F6" s="11">
        <v>73.2</v>
      </c>
      <c r="G6" s="11">
        <f>VLOOKUP(E6,[1]Sheet1!$C$3:$D$16,2,FALSE)</f>
        <v>75.5</v>
      </c>
      <c r="H6" s="11">
        <f>F6*0.7+G6*0.3</f>
        <v>73.89</v>
      </c>
      <c r="I6" s="11">
        <v>2</v>
      </c>
      <c r="J6" s="11">
        <v>32</v>
      </c>
      <c r="K6" s="11" t="s">
        <v>19</v>
      </c>
      <c r="L6" s="11" t="s">
        <v>20</v>
      </c>
      <c r="M6" s="11" t="s">
        <v>21</v>
      </c>
      <c r="N6" s="11" t="s">
        <v>22</v>
      </c>
    </row>
    <row r="7" s="2" customFormat="1" ht="40" customHeight="1" spans="1:14">
      <c r="A7" s="11">
        <v>3</v>
      </c>
      <c r="B7" s="11" t="s">
        <v>16</v>
      </c>
      <c r="C7" s="11" t="s">
        <v>17</v>
      </c>
      <c r="D7" s="11">
        <v>5001</v>
      </c>
      <c r="E7" s="11" t="s">
        <v>24</v>
      </c>
      <c r="F7" s="11">
        <v>75.2</v>
      </c>
      <c r="G7" s="11" t="s">
        <v>25</v>
      </c>
      <c r="H7" s="11" t="s">
        <v>26</v>
      </c>
      <c r="I7" s="11"/>
      <c r="J7" s="11">
        <v>34</v>
      </c>
      <c r="K7" s="11" t="s">
        <v>19</v>
      </c>
      <c r="L7" s="11" t="s">
        <v>20</v>
      </c>
      <c r="M7" s="11" t="s">
        <v>21</v>
      </c>
      <c r="N7" s="11" t="s">
        <v>22</v>
      </c>
    </row>
    <row r="8" s="2" customFormat="1" ht="40" customHeight="1" spans="1:14">
      <c r="A8" s="11">
        <v>4</v>
      </c>
      <c r="B8" s="11" t="s">
        <v>16</v>
      </c>
      <c r="C8" s="11" t="s">
        <v>27</v>
      </c>
      <c r="D8" s="11">
        <v>5002</v>
      </c>
      <c r="E8" s="11" t="s">
        <v>28</v>
      </c>
      <c r="F8" s="11">
        <v>93.9</v>
      </c>
      <c r="G8" s="11">
        <f>VLOOKUP(E8,[1]Sheet1!$C$3:$D$16,2,FALSE)</f>
        <v>82</v>
      </c>
      <c r="H8" s="11">
        <f t="shared" ref="H6:H17" si="0">F8*0.7+G8*0.3</f>
        <v>90.33</v>
      </c>
      <c r="I8" s="11">
        <v>1</v>
      </c>
      <c r="J8" s="11">
        <v>28</v>
      </c>
      <c r="K8" s="11" t="s">
        <v>19</v>
      </c>
      <c r="L8" s="11" t="s">
        <v>20</v>
      </c>
      <c r="M8" s="11" t="s">
        <v>21</v>
      </c>
      <c r="N8" s="11" t="s">
        <v>29</v>
      </c>
    </row>
    <row r="9" s="2" customFormat="1" ht="40" customHeight="1" spans="1:14">
      <c r="A9" s="11">
        <v>5</v>
      </c>
      <c r="B9" s="11" t="s">
        <v>16</v>
      </c>
      <c r="C9" s="11" t="s">
        <v>27</v>
      </c>
      <c r="D9" s="11">
        <v>5002</v>
      </c>
      <c r="E9" s="11" t="s">
        <v>30</v>
      </c>
      <c r="F9" s="11">
        <v>30.8</v>
      </c>
      <c r="G9" s="11" t="s">
        <v>25</v>
      </c>
      <c r="H9" s="11" t="s">
        <v>26</v>
      </c>
      <c r="I9" s="11"/>
      <c r="J9" s="11">
        <v>35</v>
      </c>
      <c r="K9" s="11" t="s">
        <v>19</v>
      </c>
      <c r="L9" s="11" t="s">
        <v>20</v>
      </c>
      <c r="M9" s="11" t="s">
        <v>21</v>
      </c>
      <c r="N9" s="11" t="s">
        <v>22</v>
      </c>
    </row>
    <row r="10" s="2" customFormat="1" ht="40" customHeight="1" spans="1:14">
      <c r="A10" s="11">
        <v>6</v>
      </c>
      <c r="B10" s="11" t="s">
        <v>31</v>
      </c>
      <c r="C10" s="11" t="s">
        <v>32</v>
      </c>
      <c r="D10" s="11">
        <v>6001</v>
      </c>
      <c r="E10" s="11" t="s">
        <v>33</v>
      </c>
      <c r="F10" s="11" t="s">
        <v>34</v>
      </c>
      <c r="G10" s="11">
        <f>VLOOKUP(E10,[1]Sheet1!$C$3:$D$16,2,FALSE)</f>
        <v>80.5</v>
      </c>
      <c r="H10" s="11">
        <f t="shared" si="0"/>
        <v>85.75</v>
      </c>
      <c r="I10" s="11">
        <v>1</v>
      </c>
      <c r="J10" s="11">
        <v>27</v>
      </c>
      <c r="K10" s="11" t="s">
        <v>35</v>
      </c>
      <c r="L10" s="11" t="s">
        <v>36</v>
      </c>
      <c r="M10" s="11" t="s">
        <v>37</v>
      </c>
      <c r="N10" s="11" t="s">
        <v>38</v>
      </c>
    </row>
    <row r="11" s="2" customFormat="1" ht="40" customHeight="1" spans="1:14">
      <c r="A11" s="11">
        <v>7</v>
      </c>
      <c r="B11" s="11" t="s">
        <v>31</v>
      </c>
      <c r="C11" s="11" t="s">
        <v>32</v>
      </c>
      <c r="D11" s="11">
        <v>6001</v>
      </c>
      <c r="E11" s="11" t="s">
        <v>39</v>
      </c>
      <c r="F11" s="11" t="s">
        <v>40</v>
      </c>
      <c r="G11" s="11">
        <f>VLOOKUP(E11,[1]Sheet1!$C$3:$D$16,2,FALSE)</f>
        <v>84</v>
      </c>
      <c r="H11" s="11">
        <f t="shared" si="0"/>
        <v>85.26</v>
      </c>
      <c r="I11" s="11">
        <v>2</v>
      </c>
      <c r="J11" s="11">
        <v>28</v>
      </c>
      <c r="K11" s="11" t="s">
        <v>35</v>
      </c>
      <c r="L11" s="11" t="s">
        <v>36</v>
      </c>
      <c r="M11" s="11" t="s">
        <v>37</v>
      </c>
      <c r="N11" s="11" t="s">
        <v>38</v>
      </c>
    </row>
    <row r="12" s="2" customFormat="1" ht="40" customHeight="1" spans="1:14">
      <c r="A12" s="11">
        <v>8</v>
      </c>
      <c r="B12" s="11" t="s">
        <v>31</v>
      </c>
      <c r="C12" s="11" t="s">
        <v>32</v>
      </c>
      <c r="D12" s="11">
        <v>6001</v>
      </c>
      <c r="E12" s="11" t="s">
        <v>41</v>
      </c>
      <c r="F12" s="11" t="s">
        <v>42</v>
      </c>
      <c r="G12" s="11" t="s">
        <v>25</v>
      </c>
      <c r="H12" s="11" t="s">
        <v>26</v>
      </c>
      <c r="I12" s="11"/>
      <c r="J12" s="11">
        <v>27</v>
      </c>
      <c r="K12" s="11" t="s">
        <v>35</v>
      </c>
      <c r="L12" s="11" t="s">
        <v>36</v>
      </c>
      <c r="M12" s="11" t="s">
        <v>37</v>
      </c>
      <c r="N12" s="11" t="s">
        <v>38</v>
      </c>
    </row>
    <row r="13" s="2" customFormat="1" ht="40" customHeight="1" spans="1:14">
      <c r="A13" s="11">
        <v>9</v>
      </c>
      <c r="B13" s="11" t="s">
        <v>43</v>
      </c>
      <c r="C13" s="11" t="s">
        <v>44</v>
      </c>
      <c r="D13" s="11">
        <v>7001</v>
      </c>
      <c r="E13" s="11" t="s">
        <v>45</v>
      </c>
      <c r="F13" s="11" t="s">
        <v>46</v>
      </c>
      <c r="G13" s="11">
        <f>VLOOKUP(E13,[1]Sheet1!$C$3:$D$16,2,FALSE)</f>
        <v>78</v>
      </c>
      <c r="H13" s="11">
        <f t="shared" si="0"/>
        <v>81.08</v>
      </c>
      <c r="I13" s="11">
        <v>1</v>
      </c>
      <c r="J13" s="11">
        <v>31</v>
      </c>
      <c r="K13" s="11" t="s">
        <v>19</v>
      </c>
      <c r="L13" s="11" t="s">
        <v>20</v>
      </c>
      <c r="M13" s="11" t="s">
        <v>47</v>
      </c>
      <c r="N13" s="11" t="s">
        <v>48</v>
      </c>
    </row>
    <row r="14" s="2" customFormat="1" ht="40" customHeight="1" spans="1:14">
      <c r="A14" s="11">
        <v>10</v>
      </c>
      <c r="B14" s="11" t="s">
        <v>49</v>
      </c>
      <c r="C14" s="11" t="s">
        <v>50</v>
      </c>
      <c r="D14" s="11">
        <v>8001</v>
      </c>
      <c r="E14" s="11" t="s">
        <v>51</v>
      </c>
      <c r="F14" s="11" t="s">
        <v>52</v>
      </c>
      <c r="G14" s="11">
        <f>VLOOKUP(E14,[1]Sheet1!$C$3:$D$16,2,FALSE)</f>
        <v>81.5</v>
      </c>
      <c r="H14" s="11">
        <f t="shared" si="0"/>
        <v>80.87</v>
      </c>
      <c r="I14" s="11">
        <v>1</v>
      </c>
      <c r="J14" s="11">
        <v>34</v>
      </c>
      <c r="K14" s="11" t="s">
        <v>19</v>
      </c>
      <c r="L14" s="11" t="s">
        <v>20</v>
      </c>
      <c r="M14" s="11" t="s">
        <v>53</v>
      </c>
      <c r="N14" s="11" t="s">
        <v>54</v>
      </c>
    </row>
    <row r="15" s="2" customFormat="1" ht="40" customHeight="1" spans="1:14">
      <c r="A15" s="11">
        <v>11</v>
      </c>
      <c r="B15" s="11" t="s">
        <v>49</v>
      </c>
      <c r="C15" s="11" t="s">
        <v>55</v>
      </c>
      <c r="D15" s="11">
        <v>8002</v>
      </c>
      <c r="E15" s="11" t="s">
        <v>56</v>
      </c>
      <c r="F15" s="11" t="s">
        <v>57</v>
      </c>
      <c r="G15" s="11">
        <f>VLOOKUP(E15,[1]Sheet1!$C$3:$D$16,2,FALSE)</f>
        <v>81</v>
      </c>
      <c r="H15" s="11">
        <f t="shared" si="0"/>
        <v>82.26</v>
      </c>
      <c r="I15" s="11">
        <v>1</v>
      </c>
      <c r="J15" s="11">
        <v>34</v>
      </c>
      <c r="K15" s="11" t="s">
        <v>19</v>
      </c>
      <c r="L15" s="11" t="s">
        <v>20</v>
      </c>
      <c r="M15" s="11" t="s">
        <v>58</v>
      </c>
      <c r="N15" s="11" t="s">
        <v>59</v>
      </c>
    </row>
    <row r="16" s="2" customFormat="1" ht="40" customHeight="1" spans="1:14">
      <c r="A16" s="11">
        <v>12</v>
      </c>
      <c r="B16" s="11" t="s">
        <v>49</v>
      </c>
      <c r="C16" s="11" t="s">
        <v>60</v>
      </c>
      <c r="D16" s="11">
        <v>8003</v>
      </c>
      <c r="E16" s="11" t="s">
        <v>61</v>
      </c>
      <c r="F16" s="11" t="s">
        <v>62</v>
      </c>
      <c r="G16" s="11">
        <f>VLOOKUP(E16,[1]Sheet1!$C$3:$D$16,2,FALSE)</f>
        <v>83.5</v>
      </c>
      <c r="H16" s="11">
        <f t="shared" si="0"/>
        <v>79.65</v>
      </c>
      <c r="I16" s="11">
        <v>1</v>
      </c>
      <c r="J16" s="11">
        <v>30</v>
      </c>
      <c r="K16" s="11" t="s">
        <v>19</v>
      </c>
      <c r="L16" s="11" t="s">
        <v>20</v>
      </c>
      <c r="M16" s="11" t="s">
        <v>63</v>
      </c>
      <c r="N16" s="11"/>
    </row>
    <row r="17" spans="1:14">
      <c r="A17" s="12" t="s">
        <v>64</v>
      </c>
      <c r="B17" s="12"/>
      <c r="C17" s="13"/>
      <c r="D17" s="13"/>
      <c r="E17" s="12"/>
      <c r="F17" s="12"/>
      <c r="G17" s="12"/>
      <c r="H17" s="12"/>
      <c r="I17" s="15"/>
      <c r="J17" s="15"/>
      <c r="K17" s="15"/>
      <c r="L17" s="16"/>
      <c r="M17" s="16"/>
      <c r="N17" s="16"/>
    </row>
  </sheetData>
  <mergeCells count="11">
    <mergeCell ref="A2:N2"/>
    <mergeCell ref="J3:N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62992125984252" right="0.62992125984252" top="0.748031496062992" bottom="0.748031496062992" header="0.31496062992126" footer="0.31496062992126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HUGO</cp:lastModifiedBy>
  <dcterms:created xsi:type="dcterms:W3CDTF">2017-06-08T01:32:00Z</dcterms:created>
  <cp:lastPrinted>2021-12-21T08:30:00Z</cp:lastPrinted>
  <dcterms:modified xsi:type="dcterms:W3CDTF">2022-04-13T03:25:57Z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E9A6A7EDF8D743288EDD6BE136F0C760</vt:lpwstr>
  </property>
</Properties>
</file>